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15" windowHeight="11760"/>
  </bookViews>
  <sheets>
    <sheet name="EAEP_OBJGASTO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4" i="1" l="1"/>
  <c r="B5" i="1"/>
  <c r="E9" i="1"/>
  <c r="F9" i="1"/>
  <c r="G9" i="1"/>
  <c r="H9" i="1"/>
  <c r="I9" i="1"/>
  <c r="J9" i="1"/>
  <c r="F10" i="1"/>
  <c r="J10" i="1"/>
  <c r="F11" i="1"/>
  <c r="J11" i="1"/>
  <c r="F12" i="1"/>
  <c r="J12" i="1"/>
  <c r="F13" i="1"/>
  <c r="J13" i="1"/>
  <c r="F14" i="1"/>
  <c r="J14" i="1"/>
  <c r="F15" i="1"/>
  <c r="J15" i="1"/>
  <c r="E16" i="1"/>
  <c r="F16" i="1"/>
  <c r="G16" i="1"/>
  <c r="H16" i="1"/>
  <c r="J16" i="1" s="1"/>
  <c r="I16" i="1"/>
  <c r="F17" i="1"/>
  <c r="J17" i="1"/>
  <c r="F18" i="1"/>
  <c r="J18" i="1"/>
  <c r="F19" i="1"/>
  <c r="J19" i="1"/>
  <c r="F20" i="1"/>
  <c r="J20" i="1"/>
  <c r="F21" i="1"/>
  <c r="J21" i="1"/>
  <c r="F22" i="1"/>
  <c r="J22" i="1"/>
  <c r="E23" i="1"/>
  <c r="F23" i="1"/>
  <c r="G23" i="1"/>
  <c r="H23" i="1"/>
  <c r="I23" i="1"/>
  <c r="J23" i="1"/>
  <c r="F24" i="1"/>
  <c r="J24" i="1"/>
  <c r="F25" i="1"/>
  <c r="J25" i="1"/>
  <c r="F26" i="1"/>
  <c r="J26" i="1"/>
  <c r="F27" i="1"/>
  <c r="J27" i="1"/>
  <c r="F28" i="1"/>
  <c r="J28" i="1"/>
  <c r="F29" i="1"/>
  <c r="J29" i="1"/>
  <c r="F30" i="1"/>
  <c r="J30" i="1"/>
  <c r="F31" i="1"/>
  <c r="J31" i="1"/>
  <c r="F32" i="1"/>
  <c r="J32" i="1"/>
  <c r="E33" i="1"/>
  <c r="F33" i="1"/>
  <c r="G33" i="1"/>
  <c r="H33" i="1"/>
  <c r="I33" i="1"/>
  <c r="J33" i="1"/>
  <c r="F34" i="1"/>
  <c r="J34" i="1"/>
  <c r="E35" i="1"/>
  <c r="F35" i="1"/>
  <c r="G35" i="1"/>
  <c r="H35" i="1"/>
  <c r="I35" i="1"/>
  <c r="J35" i="1"/>
  <c r="F36" i="1"/>
  <c r="J36" i="1"/>
  <c r="F37" i="1"/>
  <c r="J37" i="1"/>
  <c r="F38" i="1"/>
  <c r="J38" i="1"/>
  <c r="F39" i="1"/>
  <c r="J39" i="1"/>
  <c r="E40" i="1"/>
  <c r="F40" i="1"/>
  <c r="G40" i="1"/>
  <c r="H40" i="1"/>
  <c r="I40" i="1"/>
  <c r="J40" i="1"/>
  <c r="F41" i="1"/>
  <c r="J41" i="1"/>
  <c r="E42" i="1"/>
  <c r="F42" i="1"/>
  <c r="G42" i="1"/>
  <c r="H42" i="1"/>
  <c r="J42" i="1" s="1"/>
  <c r="I42" i="1"/>
</calcChain>
</file>

<file path=xl/sharedStrings.xml><?xml version="1.0" encoding="utf-8"?>
<sst xmlns="http://schemas.openxmlformats.org/spreadsheetml/2006/main" count="51" uniqueCount="51">
  <si>
    <t>1/ Las sumas parciales y total pueden no coincidir debido al redondeo.</t>
  </si>
  <si>
    <t>“Bajo protesta de decir verdad declaramos que los Estados Financieros y sus notas, son razonablemente correctos y son responsabilidad del emisor”</t>
  </si>
  <si>
    <t>Total del Gasto</t>
  </si>
  <si>
    <t>Obra pública en bienes propios</t>
  </si>
  <si>
    <t>Inversión pública</t>
  </si>
  <si>
    <t>Maquinaria, otros equipos y herramientas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</si>
  <si>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</si>
  <si>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</si>
  <si>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</si>
  <si>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</si>
  <si>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Pensiones y jubilaciones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</si>
  <si>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</si>
  <si>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</si>
  <si>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</si>
  <si>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</si>
  <si>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</si>
  <si>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</si>
  <si>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</si>
  <si>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</si>
  <si>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</si>
  <si>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</si>
  <si>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</si>
  <si>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</si>
  <si>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Vestuario, blancos, prendas de protección y artículos deportivos</t>
  </si>
  <si>
    <t>Combustibles, lubricantes y aditivos</t>
  </si>
  <si>
    <t>Productos químicos, farmacéuticos y de laboratorio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</si>
  <si>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</si>
  <si>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</si>
  <si>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</si>
  <si>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</si>
  <si>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</si>
  <si>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</si>
  <si>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</si>
  <si>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</si>
  <si>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</si>
  <si>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</si>
  <si>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 = (3-4)</t>
  </si>
  <si>
    <t>5</t>
  </si>
  <si>
    <t>4</t>
  </si>
  <si>
    <t>3</t>
  </si>
  <si>
    <t>2 = (3-1)</t>
  </si>
  <si>
    <t>1</t>
  </si>
  <si>
    <t>Subejercicio</t>
  </si>
  <si>
    <t>Pagado</t>
  </si>
  <si>
    <t>Devengado</t>
  </si>
  <si>
    <t>Modificado</t>
  </si>
  <si>
    <t>Ampliaciones / (Reducciones)</t>
  </si>
  <si>
    <t>Aprobado</t>
  </si>
  <si>
    <t>Concepto</t>
  </si>
  <si>
    <t>Estado Analítico del Ejercicio del Presupuesto de Egresos en Clasificación por Objeto del Gasto (Capítulo y Concepto) 1/</t>
  </si>
  <si>
    <t>Instituto Mexicano Del Seguro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</si>
</sst>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sz val="10"/>
      <color theme="0"/>
      <name val="Montserrat"/>
    </font>
    <font>
      <sz val="10"/>
      <color indexed="8"/>
      <name val="Montserrat"/>
    </font>
    <font>
      <b/>
      <sz val="10"/>
      <color indexed="8"/>
      <name val="Montserrat"/>
    </font>
    <font>
      <sz val="10"/>
      <color theme="0"/>
      <name val="SansSerif"/>
    </font>
    <font>
      <b/>
      <sz val="10"/>
      <name val="Montserrat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/>
    <xf numFmtId="0" fontId="3" fillId="0" borderId="0" xfId="1" applyFont="1"/>
    <xf numFmtId="0" fontId="4" fillId="2" borderId="0" xfId="1" applyFont="1" applyFill="1" applyBorder="1" applyAlignment="1" applyProtection="1">
      <alignment horizontal="left" vertical="top" wrapText="1"/>
    </xf>
    <xf numFmtId="0" fontId="3" fillId="2" borderId="0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center" vertical="top" wrapText="1"/>
    </xf>
    <xf numFmtId="0" fontId="4" fillId="2" borderId="1" xfId="1" applyFont="1" applyFill="1" applyBorder="1" applyAlignment="1" applyProtection="1">
      <alignment horizontal="center" vertical="top" wrapText="1"/>
    </xf>
    <xf numFmtId="3" fontId="5" fillId="2" borderId="2" xfId="1" applyNumberFormat="1" applyFont="1" applyFill="1" applyBorder="1" applyAlignment="1" applyProtection="1">
      <alignment horizontal="right" vertical="center" wrapText="1"/>
    </xf>
    <xf numFmtId="0" fontId="5" fillId="2" borderId="3" xfId="1" applyFont="1" applyFill="1" applyBorder="1" applyAlignment="1" applyProtection="1">
      <alignment horizontal="left" vertical="center" wrapText="1"/>
    </xf>
    <xf numFmtId="0" fontId="5" fillId="2" borderId="4" xfId="1" applyFont="1" applyFill="1" applyBorder="1" applyAlignment="1" applyProtection="1">
      <alignment horizontal="left" vertical="center" wrapText="1"/>
    </xf>
    <xf numFmtId="0" fontId="5" fillId="2" borderId="5" xfId="1" applyFont="1" applyFill="1" applyBorder="1" applyAlignment="1" applyProtection="1">
      <alignment horizontal="left" vertical="center" wrapText="1"/>
    </xf>
    <xf numFmtId="3" fontId="4" fillId="2" borderId="6" xfId="1" applyNumberFormat="1" applyFont="1" applyFill="1" applyBorder="1" applyAlignment="1" applyProtection="1">
      <alignment horizontal="right" vertical="center" wrapText="1"/>
    </xf>
    <xf numFmtId="0" fontId="4" fillId="2" borderId="7" xfId="1" applyFont="1" applyFill="1" applyBorder="1" applyAlignment="1" applyProtection="1">
      <alignment horizontal="left" vertical="center" wrapText="1"/>
    </xf>
    <xf numFmtId="0" fontId="4" fillId="2" borderId="8" xfId="1" applyFont="1" applyFill="1" applyBorder="1" applyAlignment="1" applyProtection="1">
      <alignment horizontal="left" vertical="top" wrapText="1"/>
    </xf>
    <xf numFmtId="0" fontId="6" fillId="3" borderId="0" xfId="1" applyFont="1" applyFill="1" applyBorder="1" applyAlignment="1" applyProtection="1">
      <alignment horizontal="left" vertical="top" wrapText="1"/>
    </xf>
    <xf numFmtId="3" fontId="5" fillId="2" borderId="6" xfId="1" applyNumberFormat="1" applyFont="1" applyFill="1" applyBorder="1" applyAlignment="1" applyProtection="1">
      <alignment horizontal="right" vertical="center" wrapText="1"/>
    </xf>
    <xf numFmtId="0" fontId="5" fillId="2" borderId="7" xfId="1" applyFont="1" applyFill="1" applyBorder="1" applyAlignment="1" applyProtection="1">
      <alignment horizontal="left" vertical="center" wrapText="1"/>
    </xf>
    <xf numFmtId="0" fontId="5" fillId="2" borderId="0" xfId="1" applyFont="1" applyFill="1" applyBorder="1" applyAlignment="1" applyProtection="1">
      <alignment horizontal="left" vertical="center" wrapText="1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left" vertical="top" wrapText="1"/>
    </xf>
    <xf numFmtId="0" fontId="7" fillId="0" borderId="11" xfId="1" applyFont="1" applyFill="1" applyBorder="1" applyAlignment="1" applyProtection="1">
      <alignment horizontal="left" vertical="top" wrapText="1"/>
    </xf>
    <xf numFmtId="0" fontId="7" fillId="0" borderId="12" xfId="1" applyFont="1" applyFill="1" applyBorder="1" applyAlignment="1" applyProtection="1">
      <alignment horizontal="left" vertical="top" wrapText="1"/>
    </xf>
    <xf numFmtId="0" fontId="7" fillId="0" borderId="13" xfId="1" applyFont="1" applyFill="1" applyBorder="1" applyAlignment="1" applyProtection="1">
      <alignment horizontal="center" vertical="center" wrapText="1"/>
    </xf>
    <xf numFmtId="0" fontId="7" fillId="0" borderId="14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5" fillId="2" borderId="15" xfId="1" applyFont="1" applyFill="1" applyBorder="1" applyAlignment="1" applyProtection="1">
      <alignment horizontal="center" vertical="center" wrapText="1"/>
    </xf>
    <xf numFmtId="0" fontId="5" fillId="2" borderId="16" xfId="1" applyFont="1" applyFill="1" applyBorder="1" applyAlignment="1" applyProtection="1">
      <alignment horizontal="center" vertical="center" wrapText="1"/>
    </xf>
    <xf numFmtId="0" fontId="5" fillId="2" borderId="17" xfId="1" applyFont="1" applyFill="1" applyBorder="1" applyAlignment="1" applyProtection="1">
      <alignment horizontal="center" vertical="center" wrapText="1"/>
    </xf>
    <xf numFmtId="0" fontId="5" fillId="2" borderId="18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5" fillId="2" borderId="19" xfId="1" applyFont="1" applyFill="1" applyBorder="1" applyAlignment="1" applyProtection="1">
      <alignment horizontal="center" vertical="center" wrapText="1"/>
    </xf>
    <xf numFmtId="0" fontId="5" fillId="2" borderId="20" xfId="1" applyFont="1" applyFill="1" applyBorder="1" applyAlignment="1" applyProtection="1">
      <alignment horizontal="center" vertical="center" wrapText="1"/>
    </xf>
    <xf numFmtId="0" fontId="5" fillId="2" borderId="21" xfId="1" applyFont="1" applyFill="1" applyBorder="1" applyAlignment="1" applyProtection="1">
      <alignment horizontal="center" vertical="center" wrapText="1"/>
    </xf>
    <xf numFmtId="0" fontId="5" fillId="2" borderId="22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76200</xdr:rowOff>
    </xdr:from>
    <xdr:to>
      <xdr:col>3</xdr:col>
      <xdr:colOff>495300</xdr:colOff>
      <xdr:row>4</xdr:row>
      <xdr:rowOff>85725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238125"/>
          <a:ext cx="10191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_1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CAT_PROGRAM"/>
    </sheetNames>
    <sheetDataSet>
      <sheetData sheetId="0">
        <row r="4">
          <cell r="B4" t="str">
            <v>Del 1 de enero al 31 de marzo de 2015</v>
          </cell>
        </row>
        <row r="5">
          <cell r="B5" t="str">
            <v>(pesos)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tabSelected="1" zoomScale="85" zoomScaleNormal="85" workbookViewId="0">
      <selection activeCell="E6" sqref="E6"/>
    </sheetView>
  </sheetViews>
  <sheetFormatPr baseColWidth="10" defaultColWidth="9.140625" defaultRowHeight="12.75"/>
  <cols>
    <col min="1" max="1" width="8" style="2" customWidth="1"/>
    <col min="2" max="3" width="2.5703125" style="1" customWidth="1"/>
    <col min="4" max="4" width="70" style="1" customWidth="1"/>
    <col min="5" max="10" width="16.42578125" style="1" customWidth="1"/>
    <col min="11" max="11" width="4.140625" style="1" customWidth="1"/>
    <col min="12" max="16384" width="9.140625" style="1"/>
  </cols>
  <sheetData>
    <row r="1" spans="1:11" ht="35.1" customHeight="1" thickBot="1">
      <c r="A1" s="4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/>
      <c r="B2" s="33" t="s">
        <v>50</v>
      </c>
      <c r="C2" s="32"/>
      <c r="D2" s="32"/>
      <c r="E2" s="32"/>
      <c r="F2" s="32"/>
      <c r="G2" s="32"/>
      <c r="H2" s="32"/>
      <c r="I2" s="32"/>
      <c r="J2" s="31"/>
      <c r="K2" s="3"/>
    </row>
    <row r="3" spans="1:11">
      <c r="A3" s="4"/>
      <c r="B3" s="30" t="s">
        <v>49</v>
      </c>
      <c r="C3" s="29"/>
      <c r="D3" s="29"/>
      <c r="E3" s="29"/>
      <c r="F3" s="29"/>
      <c r="G3" s="29"/>
      <c r="H3" s="29"/>
      <c r="I3" s="29"/>
      <c r="J3" s="28"/>
      <c r="K3" s="3"/>
    </row>
    <row r="4" spans="1:11">
      <c r="A4" s="4"/>
      <c r="B4" s="30" t="str">
        <f>[1]EAEP_ADMIN!B4</f>
        <v>Del 1 de enero al 31 de marzo de 2015</v>
      </c>
      <c r="C4" s="29"/>
      <c r="D4" s="29"/>
      <c r="E4" s="29"/>
      <c r="F4" s="29"/>
      <c r="G4" s="29"/>
      <c r="H4" s="29"/>
      <c r="I4" s="29"/>
      <c r="J4" s="28"/>
      <c r="K4" s="3"/>
    </row>
    <row r="5" spans="1:11" ht="13.5" thickBot="1">
      <c r="A5" s="4"/>
      <c r="B5" s="27" t="str">
        <f>[1]EAEP_ADMIN!B5</f>
        <v>(pesos)</v>
      </c>
      <c r="C5" s="26"/>
      <c r="D5" s="26"/>
      <c r="E5" s="26"/>
      <c r="F5" s="26"/>
      <c r="G5" s="26"/>
      <c r="H5" s="26"/>
      <c r="I5" s="26"/>
      <c r="J5" s="25"/>
      <c r="K5" s="3"/>
    </row>
    <row r="6" spans="1:11" ht="12" customHeight="1" thickBot="1">
      <c r="A6" s="4"/>
      <c r="B6" s="24"/>
      <c r="C6" s="24"/>
      <c r="D6" s="24"/>
      <c r="E6" s="24"/>
      <c r="F6" s="24"/>
      <c r="G6" s="24"/>
      <c r="H6" s="24"/>
      <c r="I6" s="24"/>
      <c r="J6" s="24"/>
      <c r="K6" s="3"/>
    </row>
    <row r="7" spans="1:11" ht="39.950000000000003" customHeight="1">
      <c r="A7" s="4"/>
      <c r="B7" s="23" t="s">
        <v>48</v>
      </c>
      <c r="C7" s="23"/>
      <c r="D7" s="23"/>
      <c r="E7" s="22" t="s">
        <v>47</v>
      </c>
      <c r="F7" s="22" t="s">
        <v>46</v>
      </c>
      <c r="G7" s="22" t="s">
        <v>45</v>
      </c>
      <c r="H7" s="22" t="s">
        <v>44</v>
      </c>
      <c r="I7" s="22" t="s">
        <v>43</v>
      </c>
      <c r="J7" s="22" t="s">
        <v>42</v>
      </c>
      <c r="K7" s="3"/>
    </row>
    <row r="8" spans="1:11" ht="15" customHeight="1">
      <c r="A8" s="4"/>
      <c r="B8" s="21"/>
      <c r="C8" s="20"/>
      <c r="D8" s="19"/>
      <c r="E8" s="18" t="s">
        <v>41</v>
      </c>
      <c r="F8" s="18" t="s">
        <v>40</v>
      </c>
      <c r="G8" s="18" t="s">
        <v>39</v>
      </c>
      <c r="H8" s="18" t="s">
        <v>38</v>
      </c>
      <c r="I8" s="18" t="s">
        <v>37</v>
      </c>
      <c r="J8" s="18" t="s">
        <v>36</v>
      </c>
      <c r="K8" s="3"/>
    </row>
    <row r="9" spans="1:11" ht="17.100000000000001" customHeight="1">
      <c r="B9" s="13"/>
      <c r="C9" s="17" t="s">
        <v>35</v>
      </c>
      <c r="D9" s="16"/>
      <c r="E9" s="15">
        <f>SUM(E10:E15)</f>
        <v>39597667724</v>
      </c>
      <c r="F9" s="15">
        <f>G9-E9</f>
        <v>-1850147398.5699921</v>
      </c>
      <c r="G9" s="15">
        <f>SUM(G10:G15)</f>
        <v>37747520325.430008</v>
      </c>
      <c r="H9" s="15">
        <f>SUM(H10:H15)</f>
        <v>41863986758.300018</v>
      </c>
      <c r="I9" s="15">
        <f>SUM(I10:I15)</f>
        <v>37260267638.700005</v>
      </c>
      <c r="J9" s="15">
        <f>G9-H9</f>
        <v>-4116466432.8700104</v>
      </c>
      <c r="K9" s="3"/>
    </row>
    <row r="10" spans="1:11" ht="17.100000000000001" customHeight="1">
      <c r="A10" s="14">
        <v>1100</v>
      </c>
      <c r="B10" s="13"/>
      <c r="C10" s="3"/>
      <c r="D10" s="12" t="s">
        <v>34</v>
      </c>
      <c r="E10" s="11">
        <v>6953034390</v>
      </c>
      <c r="F10" s="11">
        <f>G10-E10</f>
        <v>-323314059.83000183</v>
      </c>
      <c r="G10" s="11">
        <v>6629720330.1699982</v>
      </c>
      <c r="H10" s="11">
        <v>6199696075.8800049</v>
      </c>
      <c r="I10" s="11">
        <v>6246451139.9099979</v>
      </c>
      <c r="J10" s="11">
        <f>G10-H10</f>
        <v>430024254.28999329</v>
      </c>
      <c r="K10" s="3"/>
    </row>
    <row r="11" spans="1:11" ht="17.100000000000001" customHeight="1">
      <c r="A11" s="14">
        <v>1200</v>
      </c>
      <c r="B11" s="13"/>
      <c r="C11" s="3"/>
      <c r="D11" s="12" t="s">
        <v>33</v>
      </c>
      <c r="E11" s="11">
        <v>640906013</v>
      </c>
      <c r="F11" s="11">
        <f>G11-E11</f>
        <v>-23324473.820000291</v>
      </c>
      <c r="G11" s="11">
        <v>617581539.17999971</v>
      </c>
      <c r="H11" s="11">
        <v>610889292.23000014</v>
      </c>
      <c r="I11" s="11">
        <v>635149729.68000031</v>
      </c>
      <c r="J11" s="11">
        <f>G11-H11</f>
        <v>6692246.9499995708</v>
      </c>
      <c r="K11" s="3"/>
    </row>
    <row r="12" spans="1:11" ht="17.100000000000001" customHeight="1">
      <c r="A12" s="14">
        <v>1300</v>
      </c>
      <c r="B12" s="13"/>
      <c r="C12" s="3"/>
      <c r="D12" s="12" t="s">
        <v>32</v>
      </c>
      <c r="E12" s="11">
        <v>4506207715</v>
      </c>
      <c r="F12" s="11">
        <f>G12-E12</f>
        <v>-1127860755.1300006</v>
      </c>
      <c r="G12" s="11">
        <v>3378346959.8699994</v>
      </c>
      <c r="H12" s="11">
        <v>6584330186.3000021</v>
      </c>
      <c r="I12" s="11">
        <v>3379775651.9599962</v>
      </c>
      <c r="J12" s="11">
        <f>G12-H12</f>
        <v>-3205983226.4300027</v>
      </c>
      <c r="K12" s="3"/>
    </row>
    <row r="13" spans="1:11" ht="17.100000000000001" customHeight="1">
      <c r="A13" s="14">
        <v>1400</v>
      </c>
      <c r="B13" s="13"/>
      <c r="C13" s="3"/>
      <c r="D13" s="12" t="s">
        <v>31</v>
      </c>
      <c r="E13" s="11">
        <v>4895883119</v>
      </c>
      <c r="F13" s="11">
        <f>G13-E13</f>
        <v>960437537.13000393</v>
      </c>
      <c r="G13" s="11">
        <v>5856320656.1300039</v>
      </c>
      <c r="H13" s="11">
        <v>4800860811.2200089</v>
      </c>
      <c r="I13" s="11">
        <v>5742185660.7200098</v>
      </c>
      <c r="J13" s="11">
        <f>G13-H13</f>
        <v>1055459844.9099951</v>
      </c>
      <c r="K13" s="3"/>
    </row>
    <row r="14" spans="1:11" ht="17.100000000000001" customHeight="1">
      <c r="A14" s="14">
        <v>1500</v>
      </c>
      <c r="B14" s="13"/>
      <c r="C14" s="3"/>
      <c r="D14" s="12" t="s">
        <v>30</v>
      </c>
      <c r="E14" s="11">
        <v>18904936749</v>
      </c>
      <c r="F14" s="11">
        <f>G14-E14</f>
        <v>-1318668849.2899933</v>
      </c>
      <c r="G14" s="11">
        <v>17586267899.710007</v>
      </c>
      <c r="H14" s="11">
        <v>19987684275.619995</v>
      </c>
      <c r="I14" s="11">
        <v>17571382582.109993</v>
      </c>
      <c r="J14" s="11">
        <f>G14-H14</f>
        <v>-2401416375.9099884</v>
      </c>
      <c r="K14" s="3"/>
    </row>
    <row r="15" spans="1:11" ht="17.100000000000001" customHeight="1">
      <c r="A15" s="14">
        <v>1700</v>
      </c>
      <c r="B15" s="13"/>
      <c r="C15" s="3"/>
      <c r="D15" s="12" t="s">
        <v>29</v>
      </c>
      <c r="E15" s="11">
        <v>3696699738</v>
      </c>
      <c r="F15" s="11">
        <f>G15-E15</f>
        <v>-17416797.629997253</v>
      </c>
      <c r="G15" s="11">
        <v>3679282940.3700027</v>
      </c>
      <c r="H15" s="11">
        <v>3680526117.0499992</v>
      </c>
      <c r="I15" s="11">
        <v>3685322874.320004</v>
      </c>
      <c r="J15" s="11">
        <f>G15-H15</f>
        <v>-1243176.6799964905</v>
      </c>
      <c r="K15" s="3"/>
    </row>
    <row r="16" spans="1:11" ht="17.100000000000001" customHeight="1">
      <c r="A16" s="14"/>
      <c r="B16" s="13"/>
      <c r="C16" s="17" t="s">
        <v>28</v>
      </c>
      <c r="D16" s="16"/>
      <c r="E16" s="15">
        <f>SUM(E17:E22)</f>
        <v>7632800451</v>
      </c>
      <c r="F16" s="15">
        <f>G16-E16</f>
        <v>748419702.86999893</v>
      </c>
      <c r="G16" s="15">
        <f>SUM(G17:G22)</f>
        <v>8381220153.8699989</v>
      </c>
      <c r="H16" s="15">
        <f>SUM(H17:H22)</f>
        <v>8893571350.4200115</v>
      </c>
      <c r="I16" s="15">
        <f>SUM(I17:I22)</f>
        <v>6821873814.9300032</v>
      </c>
      <c r="J16" s="15">
        <f>G16-H16</f>
        <v>-512351196.55001259</v>
      </c>
      <c r="K16" s="3"/>
    </row>
    <row r="17" spans="1:11" ht="17.100000000000001" customHeight="1">
      <c r="A17" s="14">
        <v>2100</v>
      </c>
      <c r="B17" s="13"/>
      <c r="C17" s="3"/>
      <c r="D17" s="12" t="s">
        <v>27</v>
      </c>
      <c r="E17" s="11">
        <v>309662398</v>
      </c>
      <c r="F17" s="11">
        <f>G17-E17</f>
        <v>25837320.960000098</v>
      </c>
      <c r="G17" s="11">
        <v>335499718.9600001</v>
      </c>
      <c r="H17" s="11">
        <v>228361897.49000025</v>
      </c>
      <c r="I17" s="11">
        <v>6823444.9500000225</v>
      </c>
      <c r="J17" s="11">
        <f>G17-H17</f>
        <v>107137821.46999985</v>
      </c>
      <c r="K17" s="3"/>
    </row>
    <row r="18" spans="1:11" ht="17.100000000000001" customHeight="1">
      <c r="A18" s="14">
        <v>2200</v>
      </c>
      <c r="B18" s="13"/>
      <c r="C18" s="3"/>
      <c r="D18" s="12" t="s">
        <v>26</v>
      </c>
      <c r="E18" s="11">
        <v>274344107</v>
      </c>
      <c r="F18" s="11">
        <f>G18-E18</f>
        <v>-8194271.8600000441</v>
      </c>
      <c r="G18" s="11">
        <v>266149835.13999996</v>
      </c>
      <c r="H18" s="11">
        <v>146653670.04999995</v>
      </c>
      <c r="I18" s="11">
        <v>119330054.57999995</v>
      </c>
      <c r="J18" s="11">
        <f>G18-H18</f>
        <v>119496165.09</v>
      </c>
      <c r="K18" s="3"/>
    </row>
    <row r="19" spans="1:11" ht="17.100000000000001" customHeight="1">
      <c r="A19" s="14">
        <v>2500</v>
      </c>
      <c r="B19" s="13"/>
      <c r="C19" s="3"/>
      <c r="D19" s="12" t="s">
        <v>25</v>
      </c>
      <c r="E19" s="11">
        <v>6972337600</v>
      </c>
      <c r="F19" s="11">
        <f>G19-E19</f>
        <v>750884999.46999836</v>
      </c>
      <c r="G19" s="11">
        <v>7723222599.4699984</v>
      </c>
      <c r="H19" s="11">
        <v>8490106280.4800091</v>
      </c>
      <c r="I19" s="11">
        <v>6696130411.4500036</v>
      </c>
      <c r="J19" s="11">
        <f>G19-H19</f>
        <v>-766883681.01001072</v>
      </c>
      <c r="K19" s="3"/>
    </row>
    <row r="20" spans="1:11" ht="17.100000000000001" customHeight="1">
      <c r="A20" s="14">
        <v>2600</v>
      </c>
      <c r="B20" s="13"/>
      <c r="C20" s="3"/>
      <c r="D20" s="12" t="s">
        <v>24</v>
      </c>
      <c r="E20" s="11">
        <v>0</v>
      </c>
      <c r="F20" s="11">
        <f>G20-E20</f>
        <v>0</v>
      </c>
      <c r="G20" s="11">
        <v>0</v>
      </c>
      <c r="H20" s="11">
        <v>0</v>
      </c>
      <c r="I20" s="11">
        <v>0</v>
      </c>
      <c r="J20" s="11">
        <f>G20-H20</f>
        <v>0</v>
      </c>
      <c r="K20" s="3"/>
    </row>
    <row r="21" spans="1:11" ht="17.100000000000001" customHeight="1">
      <c r="A21" s="14">
        <v>2700</v>
      </c>
      <c r="B21" s="13"/>
      <c r="C21" s="3"/>
      <c r="D21" s="12" t="s">
        <v>23</v>
      </c>
      <c r="E21" s="11">
        <v>76363207</v>
      </c>
      <c r="F21" s="11">
        <f>G21-E21</f>
        <v>-20763681.700000018</v>
      </c>
      <c r="G21" s="11">
        <v>55599525.299999982</v>
      </c>
      <c r="H21" s="11">
        <v>28237405.449999996</v>
      </c>
      <c r="I21" s="11">
        <v>-622192.99999999919</v>
      </c>
      <c r="J21" s="11">
        <f>G21-H21</f>
        <v>27362119.849999987</v>
      </c>
      <c r="K21" s="3"/>
    </row>
    <row r="22" spans="1:11" ht="17.100000000000001" customHeight="1">
      <c r="A22" s="14">
        <v>2900</v>
      </c>
      <c r="B22" s="13"/>
      <c r="C22" s="3"/>
      <c r="D22" s="12" t="s">
        <v>22</v>
      </c>
      <c r="E22" s="11">
        <v>93139</v>
      </c>
      <c r="F22" s="11">
        <f>G22-E22</f>
        <v>655336</v>
      </c>
      <c r="G22" s="11">
        <v>748475</v>
      </c>
      <c r="H22" s="11">
        <v>212096.95</v>
      </c>
      <c r="I22" s="11">
        <v>212096.95</v>
      </c>
      <c r="J22" s="11">
        <f>G22-H22</f>
        <v>536378.05000000005</v>
      </c>
      <c r="K22" s="3"/>
    </row>
    <row r="23" spans="1:11" ht="17.100000000000001" customHeight="1">
      <c r="A23" s="14"/>
      <c r="B23" s="13"/>
      <c r="C23" s="17" t="s">
        <v>21</v>
      </c>
      <c r="D23" s="16"/>
      <c r="E23" s="15">
        <f>SUM(E24:E32)</f>
        <v>5611592455</v>
      </c>
      <c r="F23" s="15">
        <f>G23-E23</f>
        <v>523968383.24000454</v>
      </c>
      <c r="G23" s="15">
        <f>SUM(G24:G32)</f>
        <v>6135560838.2400045</v>
      </c>
      <c r="H23" s="15">
        <f>SUM(H24:H32)</f>
        <v>3993899079.5400004</v>
      </c>
      <c r="I23" s="15">
        <f>SUM(I24:I32)</f>
        <v>3584703445.8099976</v>
      </c>
      <c r="J23" s="15">
        <f>G23-H23</f>
        <v>2141661758.7000041</v>
      </c>
      <c r="K23" s="3"/>
    </row>
    <row r="24" spans="1:11" ht="17.100000000000001" customHeight="1">
      <c r="A24" s="14">
        <v>3100</v>
      </c>
      <c r="B24" s="13"/>
      <c r="C24" s="3"/>
      <c r="D24" s="12" t="s">
        <v>20</v>
      </c>
      <c r="E24" s="11">
        <v>1603354452</v>
      </c>
      <c r="F24" s="11">
        <f>G24-E24</f>
        <v>-132211545.67999887</v>
      </c>
      <c r="G24" s="11">
        <v>1471142906.3200011</v>
      </c>
      <c r="H24" s="11">
        <v>920629116.32000077</v>
      </c>
      <c r="I24" s="11">
        <v>1389855428.1799994</v>
      </c>
      <c r="J24" s="11">
        <f>G24-H24</f>
        <v>550513790.00000036</v>
      </c>
      <c r="K24" s="3"/>
    </row>
    <row r="25" spans="1:11" ht="17.100000000000001" customHeight="1">
      <c r="A25" s="14">
        <v>3200</v>
      </c>
      <c r="B25" s="13"/>
      <c r="C25" s="3"/>
      <c r="D25" s="12" t="s">
        <v>19</v>
      </c>
      <c r="E25" s="11">
        <v>199285586</v>
      </c>
      <c r="F25" s="11">
        <f>G25-E25</f>
        <v>-41755504.909999967</v>
      </c>
      <c r="G25" s="11">
        <v>157530081.09000003</v>
      </c>
      <c r="H25" s="11">
        <v>27553943.250000004</v>
      </c>
      <c r="I25" s="11">
        <v>78025825.850000009</v>
      </c>
      <c r="J25" s="11">
        <f>G25-H25</f>
        <v>129976137.84000003</v>
      </c>
      <c r="K25" s="3"/>
    </row>
    <row r="26" spans="1:11" ht="17.100000000000001" customHeight="1">
      <c r="A26" s="14">
        <v>3300</v>
      </c>
      <c r="B26" s="13"/>
      <c r="C26" s="3"/>
      <c r="D26" s="12" t="s">
        <v>18</v>
      </c>
      <c r="E26" s="11">
        <v>3321540555</v>
      </c>
      <c r="F26" s="11">
        <f>G26-E26</f>
        <v>500508339.33000326</v>
      </c>
      <c r="G26" s="11">
        <v>3822048894.3300033</v>
      </c>
      <c r="H26" s="11">
        <v>2328012247.2399993</v>
      </c>
      <c r="I26" s="11">
        <v>2490740391.5599985</v>
      </c>
      <c r="J26" s="11">
        <f>G26-H26</f>
        <v>1494036647.090004</v>
      </c>
      <c r="K26" s="3"/>
    </row>
    <row r="27" spans="1:11" ht="17.100000000000001" customHeight="1">
      <c r="A27" s="14">
        <v>3400</v>
      </c>
      <c r="B27" s="13"/>
      <c r="C27" s="3"/>
      <c r="D27" s="12" t="s">
        <v>17</v>
      </c>
      <c r="E27" s="11">
        <v>339284875</v>
      </c>
      <c r="F27" s="11">
        <f>G27-E27</f>
        <v>216848023.28000033</v>
      </c>
      <c r="G27" s="11">
        <v>556132898.28000033</v>
      </c>
      <c r="H27" s="11">
        <v>219348944.99000001</v>
      </c>
      <c r="I27" s="11">
        <v>231176004.12</v>
      </c>
      <c r="J27" s="11">
        <f>G27-H27</f>
        <v>336783953.29000032</v>
      </c>
      <c r="K27" s="3"/>
    </row>
    <row r="28" spans="1:11" ht="17.100000000000001" customHeight="1">
      <c r="A28" s="14">
        <v>3500</v>
      </c>
      <c r="B28" s="13"/>
      <c r="C28" s="3"/>
      <c r="D28" s="12" t="s">
        <v>16</v>
      </c>
      <c r="E28" s="11">
        <v>953351412</v>
      </c>
      <c r="F28" s="11">
        <f>G28-E28</f>
        <v>-83747574.109999537</v>
      </c>
      <c r="G28" s="11">
        <v>869603837.89000046</v>
      </c>
      <c r="H28" s="11">
        <v>210585082.76999995</v>
      </c>
      <c r="I28" s="11">
        <v>352189950.56</v>
      </c>
      <c r="J28" s="11">
        <f>G28-H28</f>
        <v>659018755.12000048</v>
      </c>
      <c r="K28" s="3"/>
    </row>
    <row r="29" spans="1:11" ht="17.100000000000001" customHeight="1">
      <c r="A29" s="14">
        <v>3600</v>
      </c>
      <c r="B29" s="13"/>
      <c r="C29" s="3"/>
      <c r="D29" s="12" t="s">
        <v>15</v>
      </c>
      <c r="E29" s="11">
        <v>127042389</v>
      </c>
      <c r="F29" s="11">
        <f>G29-E29</f>
        <v>-74356149.969999999</v>
      </c>
      <c r="G29" s="11">
        <v>52686239.030000001</v>
      </c>
      <c r="H29" s="11">
        <v>1237899.1499999999</v>
      </c>
      <c r="I29" s="11">
        <v>3254684.9800000004</v>
      </c>
      <c r="J29" s="11">
        <f>G29-H29</f>
        <v>51448339.880000003</v>
      </c>
      <c r="K29" s="3"/>
    </row>
    <row r="30" spans="1:11" ht="17.100000000000001" customHeight="1">
      <c r="A30" s="14">
        <v>3700</v>
      </c>
      <c r="B30" s="13"/>
      <c r="C30" s="3"/>
      <c r="D30" s="12" t="s">
        <v>14</v>
      </c>
      <c r="E30" s="11">
        <v>371624517</v>
      </c>
      <c r="F30" s="11">
        <f>G30-E30</f>
        <v>99222187.860000134</v>
      </c>
      <c r="G30" s="11">
        <v>470846704.86000013</v>
      </c>
      <c r="H30" s="11">
        <v>263692142.77000013</v>
      </c>
      <c r="I30" s="11">
        <v>251059604.58000013</v>
      </c>
      <c r="J30" s="11">
        <f>G30-H30</f>
        <v>207154562.09</v>
      </c>
      <c r="K30" s="3"/>
    </row>
    <row r="31" spans="1:11" ht="17.100000000000001" customHeight="1">
      <c r="A31" s="14">
        <v>3800</v>
      </c>
      <c r="B31" s="13"/>
      <c r="C31" s="3"/>
      <c r="D31" s="12" t="s">
        <v>13</v>
      </c>
      <c r="E31" s="11">
        <v>26431215</v>
      </c>
      <c r="F31" s="11">
        <f>G31-E31</f>
        <v>28224577.050000012</v>
      </c>
      <c r="G31" s="11">
        <v>54655792.050000012</v>
      </c>
      <c r="H31" s="11">
        <v>4955807.59</v>
      </c>
      <c r="I31" s="11">
        <v>5807519.6499999976</v>
      </c>
      <c r="J31" s="11">
        <f>G31-H31</f>
        <v>49699984.460000008</v>
      </c>
      <c r="K31" s="3"/>
    </row>
    <row r="32" spans="1:11" ht="17.100000000000001" customHeight="1">
      <c r="A32" s="14">
        <v>3900</v>
      </c>
      <c r="B32" s="13"/>
      <c r="C32" s="3"/>
      <c r="D32" s="12" t="s">
        <v>12</v>
      </c>
      <c r="E32" s="11">
        <v>-1330322546</v>
      </c>
      <c r="F32" s="11">
        <f>G32-E32</f>
        <v>11236030.389999628</v>
      </c>
      <c r="G32" s="11">
        <v>-1319086515.6100004</v>
      </c>
      <c r="H32" s="11">
        <v>17883895.460000005</v>
      </c>
      <c r="I32" s="11">
        <v>-1217405963.6699991</v>
      </c>
      <c r="J32" s="11">
        <f>G32-H32</f>
        <v>-1336970411.0700004</v>
      </c>
      <c r="K32" s="3"/>
    </row>
    <row r="33" spans="1:11" ht="17.100000000000001" customHeight="1">
      <c r="A33" s="14"/>
      <c r="B33" s="13"/>
      <c r="C33" s="17" t="s">
        <v>11</v>
      </c>
      <c r="D33" s="16"/>
      <c r="E33" s="15">
        <f>SUM(E34:E34)</f>
        <v>58177425694</v>
      </c>
      <c r="F33" s="15">
        <f>G33-E33</f>
        <v>759923521.98000336</v>
      </c>
      <c r="G33" s="15">
        <f>SUM(G34:G34)</f>
        <v>58937349215.980003</v>
      </c>
      <c r="H33" s="15">
        <f>SUM(H34:H34)</f>
        <v>64092459409.100037</v>
      </c>
      <c r="I33" s="15">
        <f>SUM(I34:I34)</f>
        <v>59831577768.680023</v>
      </c>
      <c r="J33" s="15">
        <f>G33-H33</f>
        <v>-5155110193.1200333</v>
      </c>
      <c r="K33" s="3"/>
    </row>
    <row r="34" spans="1:11" ht="17.100000000000001" customHeight="1">
      <c r="A34" s="14">
        <v>4500</v>
      </c>
      <c r="B34" s="13"/>
      <c r="C34" s="3"/>
      <c r="D34" s="12" t="s">
        <v>10</v>
      </c>
      <c r="E34" s="11">
        <v>58177425694</v>
      </c>
      <c r="F34" s="11">
        <f>G34-E34</f>
        <v>759923521.98000336</v>
      </c>
      <c r="G34" s="11">
        <v>58937349215.980003</v>
      </c>
      <c r="H34" s="11">
        <v>64092459409.100037</v>
      </c>
      <c r="I34" s="11">
        <v>59831577768.680023</v>
      </c>
      <c r="J34" s="11">
        <f>G34-H34</f>
        <v>-5155110193.1200333</v>
      </c>
      <c r="K34" s="3"/>
    </row>
    <row r="35" spans="1:11" ht="17.100000000000001" customHeight="1">
      <c r="A35" s="14"/>
      <c r="B35" s="13"/>
      <c r="C35" s="17" t="s">
        <v>9</v>
      </c>
      <c r="D35" s="16"/>
      <c r="E35" s="15">
        <f>SUM(E36:E39)</f>
        <v>58652149</v>
      </c>
      <c r="F35" s="15">
        <f>G35-E35</f>
        <v>65747175</v>
      </c>
      <c r="G35" s="15">
        <f>SUM(G36:G39)</f>
        <v>124399324</v>
      </c>
      <c r="H35" s="15">
        <f>SUM(H36:H39)</f>
        <v>41513247.389999993</v>
      </c>
      <c r="I35" s="15">
        <f>SUM(I36:I39)</f>
        <v>41513247.389999993</v>
      </c>
      <c r="J35" s="15">
        <f>G35-H35</f>
        <v>82886076.610000014</v>
      </c>
      <c r="K35" s="3"/>
    </row>
    <row r="36" spans="1:11" ht="17.100000000000001" customHeight="1">
      <c r="A36" s="14">
        <v>5100</v>
      </c>
      <c r="B36" s="13"/>
      <c r="C36" s="3"/>
      <c r="D36" s="12" t="s">
        <v>8</v>
      </c>
      <c r="E36" s="11">
        <v>0</v>
      </c>
      <c r="F36" s="11">
        <f>G36-E36</f>
        <v>8449307</v>
      </c>
      <c r="G36" s="11">
        <v>8449307</v>
      </c>
      <c r="H36" s="11">
        <v>0</v>
      </c>
      <c r="I36" s="11">
        <v>0</v>
      </c>
      <c r="J36" s="11">
        <f>G36-H36</f>
        <v>8449307</v>
      </c>
      <c r="K36" s="3"/>
    </row>
    <row r="37" spans="1:11" ht="17.100000000000001" customHeight="1">
      <c r="A37" s="14">
        <v>5200</v>
      </c>
      <c r="B37" s="13"/>
      <c r="C37" s="3"/>
      <c r="D37" s="12" t="s">
        <v>7</v>
      </c>
      <c r="E37" s="11">
        <v>0</v>
      </c>
      <c r="F37" s="11">
        <f>G37-E37</f>
        <v>0</v>
      </c>
      <c r="G37" s="11">
        <v>0</v>
      </c>
      <c r="H37" s="11">
        <v>0</v>
      </c>
      <c r="I37" s="11">
        <v>0</v>
      </c>
      <c r="J37" s="11">
        <f>G37-H37</f>
        <v>0</v>
      </c>
      <c r="K37" s="3"/>
    </row>
    <row r="38" spans="1:11" ht="17.100000000000001" customHeight="1">
      <c r="A38" s="14">
        <v>5300</v>
      </c>
      <c r="B38" s="13"/>
      <c r="C38" s="3"/>
      <c r="D38" s="12" t="s">
        <v>6</v>
      </c>
      <c r="E38" s="11">
        <v>58652149</v>
      </c>
      <c r="F38" s="11">
        <f>G38-E38</f>
        <v>51776343</v>
      </c>
      <c r="G38" s="11">
        <v>110428492</v>
      </c>
      <c r="H38" s="11">
        <v>41513247.389999993</v>
      </c>
      <c r="I38" s="11">
        <v>41513247.389999993</v>
      </c>
      <c r="J38" s="11">
        <f>G38-H38</f>
        <v>68915244.610000014</v>
      </c>
      <c r="K38" s="3"/>
    </row>
    <row r="39" spans="1:11" ht="17.100000000000001" customHeight="1">
      <c r="A39" s="14">
        <v>5600</v>
      </c>
      <c r="B39" s="13"/>
      <c r="C39" s="3"/>
      <c r="D39" s="12" t="s">
        <v>5</v>
      </c>
      <c r="E39" s="11">
        <v>0</v>
      </c>
      <c r="F39" s="11">
        <f>G39-E39</f>
        <v>5521525</v>
      </c>
      <c r="G39" s="11">
        <v>5521525</v>
      </c>
      <c r="H39" s="11">
        <v>0</v>
      </c>
      <c r="I39" s="11">
        <v>0</v>
      </c>
      <c r="J39" s="11">
        <f>G39-H39</f>
        <v>5521525</v>
      </c>
      <c r="K39" s="3"/>
    </row>
    <row r="40" spans="1:11" ht="17.100000000000001" customHeight="1">
      <c r="A40" s="14"/>
      <c r="B40" s="13"/>
      <c r="C40" s="17" t="s">
        <v>4</v>
      </c>
      <c r="D40" s="16"/>
      <c r="E40" s="15">
        <f>E41</f>
        <v>557000000</v>
      </c>
      <c r="F40" s="15">
        <f>G40-E40</f>
        <v>122678807.29999995</v>
      </c>
      <c r="G40" s="15">
        <f>G41</f>
        <v>679678807.29999995</v>
      </c>
      <c r="H40" s="15">
        <f>H41</f>
        <v>165171331.47</v>
      </c>
      <c r="I40" s="15">
        <f>I41</f>
        <v>165171331.47</v>
      </c>
      <c r="J40" s="15">
        <f>G40-H40</f>
        <v>514507475.82999992</v>
      </c>
      <c r="K40" s="3"/>
    </row>
    <row r="41" spans="1:11" ht="17.100000000000001" customHeight="1">
      <c r="A41" s="14">
        <v>6200</v>
      </c>
      <c r="B41" s="13"/>
      <c r="C41" s="3"/>
      <c r="D41" s="12" t="s">
        <v>3</v>
      </c>
      <c r="E41" s="11">
        <v>557000000</v>
      </c>
      <c r="F41" s="11">
        <f>G41-E41</f>
        <v>122678807.29999995</v>
      </c>
      <c r="G41" s="11">
        <v>679678807.29999995</v>
      </c>
      <c r="H41" s="11">
        <v>165171331.47</v>
      </c>
      <c r="I41" s="11">
        <v>165171331.47</v>
      </c>
      <c r="J41" s="11">
        <f>G41-H41</f>
        <v>514507475.82999992</v>
      </c>
      <c r="K41" s="3"/>
    </row>
    <row r="42" spans="1:11" ht="21.95" customHeight="1" thickBot="1">
      <c r="A42" s="4"/>
      <c r="B42" s="10" t="s">
        <v>2</v>
      </c>
      <c r="C42" s="9"/>
      <c r="D42" s="8"/>
      <c r="E42" s="7">
        <f>E40+E35+E33+E23+E16+E9</f>
        <v>111635138473</v>
      </c>
      <c r="F42" s="7">
        <f>G42-E42</f>
        <v>370590191.82002258</v>
      </c>
      <c r="G42" s="7">
        <f>G40+G35+G33+G23+G16+G9</f>
        <v>112005728664.82002</v>
      </c>
      <c r="H42" s="7">
        <f>H40+H35+H33+H23+H16+H9</f>
        <v>119050601176.22006</v>
      </c>
      <c r="I42" s="7">
        <f>I40+I35+I33+I23+I16+I9</f>
        <v>107705107246.98004</v>
      </c>
      <c r="J42" s="7">
        <f>G42-H42</f>
        <v>-7044872511.4000397</v>
      </c>
      <c r="K42" s="3"/>
    </row>
    <row r="43" spans="1:11" ht="19.5" customHeight="1">
      <c r="A43" s="4"/>
      <c r="B43" s="6" t="s">
        <v>1</v>
      </c>
      <c r="C43" s="6"/>
      <c r="D43" s="6"/>
      <c r="E43" s="6"/>
      <c r="F43" s="6"/>
      <c r="G43" s="6"/>
      <c r="H43" s="6"/>
      <c r="I43" s="6"/>
      <c r="J43" s="6"/>
      <c r="K43" s="3"/>
    </row>
    <row r="44" spans="1:11" ht="41.1" customHeight="1">
      <c r="A44" s="4"/>
      <c r="B44" s="3"/>
      <c r="C44" s="5" t="s">
        <v>0</v>
      </c>
      <c r="D44" s="5"/>
      <c r="E44" s="5"/>
      <c r="F44" s="5"/>
      <c r="G44" s="5"/>
      <c r="H44" s="5"/>
      <c r="I44" s="5"/>
      <c r="J44" s="5"/>
      <c r="K44" s="3"/>
    </row>
    <row r="45" spans="1:11" ht="30" customHeight="1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</row>
  </sheetData>
  <mergeCells count="14">
    <mergeCell ref="B2:J2"/>
    <mergeCell ref="B3:J3"/>
    <mergeCell ref="B4:J4"/>
    <mergeCell ref="B5:J5"/>
    <mergeCell ref="B7:D7"/>
    <mergeCell ref="C9:D9"/>
    <mergeCell ref="B43:J43"/>
    <mergeCell ref="C44:J44"/>
    <mergeCell ref="C16:D16"/>
    <mergeCell ref="C23:D23"/>
    <mergeCell ref="C33:D33"/>
    <mergeCell ref="C35:D35"/>
    <mergeCell ref="C40:D40"/>
    <mergeCell ref="B42:D42"/>
  </mergeCells>
  <pageMargins left="0.34722222222222221" right="0.34722222222222221" top="0.4861111111111111" bottom="0.41666666666666669" header="0.5" footer="0.5"/>
  <pageSetup scale="53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EAEP_OBJGASTO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Yanett De La Rosa Martinez</dc:creator>
  <cp:lastModifiedBy>Eva Yanett De La Rosa Martinez</cp:lastModifiedBy>
  <dcterms:created xsi:type="dcterms:W3CDTF">2019-12-04T19:47:14Z</dcterms:created>
  <dcterms:modified xsi:type="dcterms:W3CDTF">2019-12-04T19:47:52Z</dcterms:modified>
</cp:coreProperties>
</file>